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ee262ffffc1abb/Desktop/"/>
    </mc:Choice>
  </mc:AlternateContent>
  <xr:revisionPtr revIDLastSave="27" documentId="8_{45C67DBA-E77F-4E56-83E3-911A33DB5ABD}" xr6:coauthVersionLast="47" xr6:coauthVersionMax="47" xr10:uidLastSave="{DE4641A4-8912-49FA-B48A-AF9F639C3309}"/>
  <bookViews>
    <workbookView xWindow="-120" yWindow="-120" windowWidth="29040" windowHeight="15840" xr2:uid="{0CF27334-4E7C-4D11-9915-6A4C25DDE07F}"/>
  </bookViews>
  <sheets>
    <sheet name="GMS_DT_Chesapeak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H17" i="1"/>
  <c r="G17" i="1"/>
  <c r="H13" i="1"/>
  <c r="G13" i="1"/>
  <c r="H11" i="1"/>
  <c r="G11" i="1"/>
  <c r="L18" i="1"/>
  <c r="K18" i="1"/>
  <c r="L17" i="1"/>
  <c r="K17" i="1"/>
  <c r="L13" i="1"/>
  <c r="K13" i="1"/>
  <c r="L11" i="1"/>
  <c r="K11" i="1"/>
  <c r="J18" i="1"/>
  <c r="I18" i="1"/>
  <c r="J17" i="1"/>
  <c r="I17" i="1"/>
  <c r="J13" i="1"/>
  <c r="I13" i="1"/>
  <c r="J11" i="1"/>
  <c r="I11" i="1"/>
  <c r="F18" i="1"/>
  <c r="E18" i="1"/>
  <c r="F17" i="1"/>
  <c r="E17" i="1"/>
  <c r="F13" i="1"/>
  <c r="E13" i="1"/>
  <c r="D13" i="1"/>
  <c r="D17" i="1" s="1"/>
  <c r="D18" i="1" s="1"/>
  <c r="C13" i="1"/>
  <c r="C17" i="1" s="1"/>
  <c r="C18" i="1" s="1"/>
</calcChain>
</file>

<file path=xl/sharedStrings.xml><?xml version="1.0" encoding="utf-8"?>
<sst xmlns="http://schemas.openxmlformats.org/spreadsheetml/2006/main" count="78" uniqueCount="20">
  <si>
    <t>Property</t>
  </si>
  <si>
    <t>Fenwyck Manor</t>
  </si>
  <si>
    <t>Unit Size</t>
  </si>
  <si>
    <t>Rent</t>
  </si>
  <si>
    <t>Water/Elec</t>
  </si>
  <si>
    <t>WiFI</t>
  </si>
  <si>
    <t>RF</t>
  </si>
  <si>
    <t>One-Bed</t>
  </si>
  <si>
    <t>Two-Bed</t>
  </si>
  <si>
    <t>Admin</t>
  </si>
  <si>
    <t>Cost to CL</t>
  </si>
  <si>
    <t>Margin</t>
  </si>
  <si>
    <t>CL Rate to GMS</t>
  </si>
  <si>
    <t>Avondale at Kempsville</t>
  </si>
  <si>
    <t>Attain at Towne Place</t>
  </si>
  <si>
    <t>Hideaway at Greenbrier</t>
  </si>
  <si>
    <t>Greenbrier Woods</t>
  </si>
  <si>
    <t>Mosaic Summit Pointe</t>
  </si>
  <si>
    <t>Streets of Greenbrier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</si>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</sst>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8" fontId="0" fillId="0" borderId="0" xfId="0" applyNumberFormat="1"/>
    <xf numFmtId="0" fontId="1" fillId="0" borderId="0" xfId="0" applyFont="1"/>
    <xf numFmtId="10" fontId="0" fillId="0" borderId="0" xfId="0" applyNumberFormat="1"/>
    <xf numFmtId="166" fontId="0" fillId="0" borderId="0" xfId="1" applyNumberFormat="1" applyFont="1"/>
    <xf numFmtId="16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28E4-DA57-451B-B4E0-E6135C87B7B7}">
  <dimension ref="B2:P18"/>
  <sheetViews>
    <sheetView tabSelected="1" zoomScaleNormal="100" workbookViewId="0"/>
  </sheetViews>
  <sheetFormatPr defaultRowHeight="15" x14ac:dyDescent="0.25"/>
  <cols>
    <col min="2" max="2" width="19.7109375" bestFit="1" customWidth="1"/>
    <col min="3" max="4" width="16.28515625" bestFit="1" customWidth="1"/>
    <col min="5" max="6" width="23.42578125" bestFit="1" customWidth="1"/>
    <col min="7" max="8" width="22.140625" bestFit="1" customWidth="1"/>
    <col min="9" max="10" width="23.5703125" bestFit="1" customWidth="1"/>
    <col min="11" max="12" width="18.5703125" bestFit="1" customWidth="1"/>
    <col min="13" max="14" width="22.42578125" bestFit="1" customWidth="1"/>
    <col min="15" max="16" width="21" bestFit="1" customWidth="1"/>
  </cols>
  <sheetData>
    <row r="2" spans="2:16" x14ac:dyDescent="0.25"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</row>
    <row r="3" spans="2:16" x14ac:dyDescent="0.25">
      <c r="C3" t="s">
        <v>1</v>
      </c>
      <c r="D3" t="s">
        <v>1</v>
      </c>
      <c r="E3" t="s">
        <v>13</v>
      </c>
      <c r="F3" t="s">
        <v>13</v>
      </c>
      <c r="G3" t="s">
        <v>14</v>
      </c>
      <c r="H3" t="s">
        <v>14</v>
      </c>
      <c r="I3" t="s">
        <v>15</v>
      </c>
      <c r="J3" t="s">
        <v>15</v>
      </c>
      <c r="K3" t="s">
        <v>16</v>
      </c>
      <c r="L3" t="s">
        <v>16</v>
      </c>
      <c r="M3" t="s">
        <v>17</v>
      </c>
      <c r="N3" t="s">
        <v>17</v>
      </c>
      <c r="O3" t="s">
        <v>18</v>
      </c>
      <c r="P3" t="s">
        <v>18</v>
      </c>
    </row>
    <row r="5" spans="2:16" x14ac:dyDescent="0.25">
      <c r="B5" s="2" t="s">
        <v>2</v>
      </c>
      <c r="C5" t="s">
        <v>7</v>
      </c>
      <c r="D5" t="s">
        <v>8</v>
      </c>
      <c r="E5" t="s">
        <v>7</v>
      </c>
      <c r="F5" t="s">
        <v>8</v>
      </c>
      <c r="G5" t="s">
        <v>7</v>
      </c>
      <c r="H5" t="s">
        <v>8</v>
      </c>
      <c r="I5" t="s">
        <v>7</v>
      </c>
      <c r="J5" t="s">
        <v>8</v>
      </c>
      <c r="K5" t="s">
        <v>7</v>
      </c>
      <c r="L5" t="s">
        <v>8</v>
      </c>
      <c r="M5" t="s">
        <v>7</v>
      </c>
      <c r="N5" t="s">
        <v>8</v>
      </c>
      <c r="O5" t="s">
        <v>7</v>
      </c>
      <c r="P5" t="s">
        <v>8</v>
      </c>
    </row>
    <row r="6" spans="2:16" x14ac:dyDescent="0.25">
      <c r="I6" s="5"/>
      <c r="J6" s="5"/>
      <c r="O6" t="s">
        <v>19</v>
      </c>
      <c r="P6" t="s">
        <v>19</v>
      </c>
    </row>
    <row r="7" spans="2:16" x14ac:dyDescent="0.25">
      <c r="B7" s="2" t="s">
        <v>3</v>
      </c>
      <c r="C7" s="1">
        <v>1750</v>
      </c>
      <c r="D7" s="1">
        <v>2000</v>
      </c>
      <c r="E7" s="5">
        <v>1500</v>
      </c>
      <c r="F7" s="4">
        <v>1900</v>
      </c>
      <c r="G7" s="5">
        <v>1700</v>
      </c>
      <c r="H7" s="5">
        <v>1900</v>
      </c>
      <c r="I7" s="5">
        <v>1500</v>
      </c>
      <c r="J7" s="5">
        <v>1900</v>
      </c>
      <c r="K7" s="5">
        <v>1450</v>
      </c>
      <c r="L7" s="5">
        <v>1600</v>
      </c>
      <c r="O7" t="s">
        <v>19</v>
      </c>
      <c r="P7" t="s">
        <v>19</v>
      </c>
    </row>
    <row r="8" spans="2:16" x14ac:dyDescent="0.25">
      <c r="B8" s="2" t="s">
        <v>4</v>
      </c>
      <c r="C8" s="1">
        <v>150</v>
      </c>
      <c r="D8" s="1">
        <v>200</v>
      </c>
      <c r="E8" s="5">
        <v>150</v>
      </c>
      <c r="F8" s="4">
        <v>200</v>
      </c>
      <c r="G8" s="5">
        <v>150</v>
      </c>
      <c r="H8" s="5">
        <v>200</v>
      </c>
      <c r="I8" s="5">
        <v>150</v>
      </c>
      <c r="J8" s="5">
        <v>200</v>
      </c>
      <c r="K8" s="5">
        <v>150</v>
      </c>
      <c r="L8" s="5">
        <v>200</v>
      </c>
      <c r="M8" s="5"/>
      <c r="N8" s="5"/>
      <c r="O8" t="s">
        <v>19</v>
      </c>
      <c r="P8" t="s">
        <v>19</v>
      </c>
    </row>
    <row r="9" spans="2:16" x14ac:dyDescent="0.25">
      <c r="B9" s="2" t="s">
        <v>5</v>
      </c>
      <c r="C9" s="1">
        <v>150</v>
      </c>
      <c r="D9" s="1">
        <v>200</v>
      </c>
      <c r="E9" s="5">
        <v>150</v>
      </c>
      <c r="F9" s="4">
        <v>200</v>
      </c>
      <c r="G9" s="5">
        <v>150</v>
      </c>
      <c r="H9" s="5">
        <v>200</v>
      </c>
      <c r="I9" s="5">
        <v>150</v>
      </c>
      <c r="J9" s="5">
        <v>200</v>
      </c>
      <c r="K9" s="5">
        <v>150</v>
      </c>
      <c r="L9" s="5">
        <v>200</v>
      </c>
      <c r="O9" t="s">
        <v>19</v>
      </c>
      <c r="P9" t="s">
        <v>19</v>
      </c>
    </row>
    <row r="10" spans="2:16" x14ac:dyDescent="0.25">
      <c r="B10" s="2" t="s">
        <v>6</v>
      </c>
      <c r="C10" s="1">
        <v>240</v>
      </c>
      <c r="D10" s="1">
        <v>240</v>
      </c>
      <c r="E10" s="5">
        <v>240</v>
      </c>
      <c r="F10" s="5">
        <v>240</v>
      </c>
      <c r="G10" s="5">
        <v>240</v>
      </c>
      <c r="H10" s="5">
        <v>240</v>
      </c>
      <c r="I10" s="5">
        <v>240</v>
      </c>
      <c r="J10" s="5">
        <v>240</v>
      </c>
      <c r="K10" s="5">
        <v>240</v>
      </c>
      <c r="L10" s="5">
        <v>240</v>
      </c>
      <c r="O10" t="s">
        <v>19</v>
      </c>
      <c r="P10" t="s">
        <v>19</v>
      </c>
    </row>
    <row r="11" spans="2:16" x14ac:dyDescent="0.25">
      <c r="B11" s="2" t="s">
        <v>9</v>
      </c>
      <c r="C11" s="1">
        <v>150</v>
      </c>
      <c r="D11" s="1">
        <v>150</v>
      </c>
      <c r="E11" s="5">
        <v>50</v>
      </c>
      <c r="F11" s="4">
        <v>100</v>
      </c>
      <c r="G11" s="5">
        <f>80+40</f>
        <v>120</v>
      </c>
      <c r="H11" s="5">
        <f>80+40</f>
        <v>120</v>
      </c>
      <c r="I11" s="5">
        <f>(50+300+50)</f>
        <v>400</v>
      </c>
      <c r="J11" s="5">
        <f>(50+300+50)</f>
        <v>400</v>
      </c>
      <c r="K11" s="5">
        <f>30+250</f>
        <v>280</v>
      </c>
      <c r="L11" s="5">
        <f>30+250</f>
        <v>280</v>
      </c>
      <c r="O11" t="s">
        <v>19</v>
      </c>
      <c r="P11" t="s">
        <v>19</v>
      </c>
    </row>
    <row r="12" spans="2:16" x14ac:dyDescent="0.25">
      <c r="B12" s="2"/>
      <c r="F12" s="4"/>
      <c r="G12" s="5"/>
      <c r="H12" s="5"/>
      <c r="I12" s="5"/>
      <c r="J12" s="5"/>
      <c r="O12" t="s">
        <v>19</v>
      </c>
      <c r="P12" t="s">
        <v>19</v>
      </c>
    </row>
    <row r="13" spans="2:16" x14ac:dyDescent="0.25">
      <c r="B13" s="2" t="s">
        <v>10</v>
      </c>
      <c r="C13" s="1">
        <f>SUM(C7:C12)</f>
        <v>2440</v>
      </c>
      <c r="D13" s="1">
        <f>SUM(D7:D12)</f>
        <v>2790</v>
      </c>
      <c r="E13" s="1">
        <f>SUM(E7:E12)</f>
        <v>2090</v>
      </c>
      <c r="F13" s="1">
        <f>SUM(F7:F12)</f>
        <v>2640</v>
      </c>
      <c r="G13" s="1">
        <f>SUM(G7:G12)</f>
        <v>2360</v>
      </c>
      <c r="H13" s="1">
        <f>SUM(H7:H12)</f>
        <v>2660</v>
      </c>
      <c r="I13" s="1">
        <f>SUM(I7:I12)</f>
        <v>2440</v>
      </c>
      <c r="J13" s="1">
        <f>SUM(J7:J12)</f>
        <v>2940</v>
      </c>
      <c r="K13" s="1">
        <f>SUM(K7:K12)</f>
        <v>2270</v>
      </c>
      <c r="L13" s="1">
        <f>SUM(L7:L12)</f>
        <v>2520</v>
      </c>
      <c r="O13" t="s">
        <v>19</v>
      </c>
      <c r="P13" t="s">
        <v>19</v>
      </c>
    </row>
    <row r="14" spans="2:16" x14ac:dyDescent="0.25">
      <c r="O14" t="s">
        <v>19</v>
      </c>
      <c r="P14" t="s">
        <v>19</v>
      </c>
    </row>
    <row r="15" spans="2:16" x14ac:dyDescent="0.25">
      <c r="B15" s="2" t="s">
        <v>11</v>
      </c>
      <c r="C15" s="3">
        <v>0.3</v>
      </c>
      <c r="D15" s="3">
        <v>0.3</v>
      </c>
      <c r="E15" s="3">
        <v>0.3</v>
      </c>
      <c r="F15" s="3">
        <v>0.3</v>
      </c>
      <c r="G15" s="3">
        <v>0.3</v>
      </c>
      <c r="H15" s="3">
        <v>0.3</v>
      </c>
      <c r="I15" s="3">
        <v>0.3</v>
      </c>
      <c r="J15" s="3">
        <v>0.3</v>
      </c>
      <c r="K15" s="3">
        <v>0.3</v>
      </c>
      <c r="L15" s="3">
        <v>0.3</v>
      </c>
      <c r="O15" t="s">
        <v>19</v>
      </c>
      <c r="P15" t="s">
        <v>19</v>
      </c>
    </row>
    <row r="16" spans="2:16" x14ac:dyDescent="0.25">
      <c r="O16" t="s">
        <v>19</v>
      </c>
      <c r="P16" t="s">
        <v>19</v>
      </c>
    </row>
    <row r="17" spans="2:16" x14ac:dyDescent="0.25">
      <c r="B17" s="2" t="s">
        <v>12</v>
      </c>
      <c r="C17" s="1">
        <f>C13/(1-C15)</f>
        <v>3485.7142857142858</v>
      </c>
      <c r="D17" s="1">
        <f>D13/(1-D15)</f>
        <v>3985.7142857142858</v>
      </c>
      <c r="E17" s="1">
        <f>E13/(1-E15)</f>
        <v>2985.7142857142858</v>
      </c>
      <c r="F17" s="1">
        <f>F13/(1-F15)</f>
        <v>3771.4285714285716</v>
      </c>
      <c r="G17" s="1">
        <f>G13/(1-G15)</f>
        <v>3371.4285714285716</v>
      </c>
      <c r="H17" s="1">
        <f>H13/(1-H15)</f>
        <v>3800.0000000000005</v>
      </c>
      <c r="I17" s="1">
        <f>I13/(1-I15)</f>
        <v>3485.7142857142858</v>
      </c>
      <c r="J17" s="1">
        <f>J13/(1-J15)</f>
        <v>4200</v>
      </c>
      <c r="K17" s="1">
        <f>K13/(1-K15)</f>
        <v>3242.8571428571431</v>
      </c>
      <c r="L17" s="1">
        <f>L13/(1-L15)</f>
        <v>3600.0000000000005</v>
      </c>
      <c r="O17" t="s">
        <v>19</v>
      </c>
      <c r="P17" t="s">
        <v>19</v>
      </c>
    </row>
    <row r="18" spans="2:16" x14ac:dyDescent="0.25">
      <c r="B18" s="2" t="s">
        <v>12</v>
      </c>
      <c r="C18" s="1">
        <f>C17/30</f>
        <v>116.19047619047619</v>
      </c>
      <c r="D18" s="1">
        <f>D17/30</f>
        <v>132.85714285714286</v>
      </c>
      <c r="E18" s="1">
        <f>E17/30</f>
        <v>99.523809523809533</v>
      </c>
      <c r="F18" s="1">
        <f>F17/30</f>
        <v>125.71428571428572</v>
      </c>
      <c r="G18" s="1">
        <f>G17/30</f>
        <v>112.38095238095238</v>
      </c>
      <c r="H18" s="1">
        <f>H17/30</f>
        <v>126.66666666666669</v>
      </c>
      <c r="I18" s="1">
        <f>I17/30</f>
        <v>116.19047619047619</v>
      </c>
      <c r="J18" s="1">
        <f>J17/30</f>
        <v>140</v>
      </c>
      <c r="K18" s="1">
        <f>K17/30</f>
        <v>108.0952380952381</v>
      </c>
      <c r="L18" s="1">
        <f>L17/30</f>
        <v>120.00000000000001</v>
      </c>
      <c r="O18" t="s">
        <v>19</v>
      </c>
      <c r="P1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GMS_DT_Chesapeake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Gager</dc:creator>
  <cp:lastModifiedBy>James Daugherty</cp:lastModifiedBy>
  <dcterms:created xsi:type="dcterms:W3CDTF">2023-04-26T18:16:44Z</dcterms:created>
  <dcterms:modified xsi:type="dcterms:W3CDTF">2023-04-26T19:47:05Z</dcterms:modified>
</cp:coreProperties>
</file>